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2"/>
  </bookViews>
  <sheets>
    <sheet name="Notes 06" sheetId="19" state="hidden" r:id="rId1"/>
    <sheet name="Comments" sheetId="24" state="hidden" r:id="rId2"/>
    <sheet name="Schedule A - II" sheetId="13" r:id="rId3"/>
    <sheet name="Schedule B - II" sheetId="7" r:id="rId4"/>
    <sheet name="Schedule C - II  (2)" sheetId="16" state="hidden" r:id="rId5"/>
    <sheet name="Schedule C - II  " sheetId="17" r:id="rId6"/>
  </sheets>
  <externalReferences>
    <externalReference r:id="rId7"/>
  </externalReferences>
  <definedNames>
    <definedName name="Courses_and_FTE">#REF!</definedName>
    <definedName name="Mandatory_Sorted">'[1]Mand Sum'!#REF!</definedName>
    <definedName name="_xlnm.Print_Area" localSheetId="3">'Schedule B - II'!$A$1:$D$29</definedName>
    <definedName name="_xlnm.Print_Area" localSheetId="5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C21" i="7"/>
  <c r="C29" s="1"/>
  <c r="E22" i="13"/>
  <c r="B36" i="17"/>
  <c r="C16" s="1"/>
  <c r="C17"/>
  <c r="C19"/>
  <c r="C21"/>
  <c r="C23"/>
  <c r="C25"/>
  <c r="C27"/>
  <c r="C29"/>
  <c r="C31"/>
  <c r="C32"/>
  <c r="C33"/>
  <c r="C34"/>
  <c r="F14" i="13"/>
  <c r="F15"/>
  <c r="F16"/>
  <c r="F17"/>
  <c r="F18"/>
  <c r="F19"/>
  <c r="F20"/>
  <c r="F21"/>
  <c r="F22"/>
  <c r="E29"/>
  <c r="F27"/>
  <c r="F29"/>
  <c r="B14" i="17"/>
  <c r="B37" s="1"/>
  <c r="B39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B38" i="17"/>
  <c r="C30" l="1"/>
  <c r="C28"/>
  <c r="C26"/>
  <c r="C24"/>
  <c r="C22"/>
  <c r="C20"/>
  <c r="C18"/>
  <c r="C36" s="1"/>
  <c r="D27" i="7"/>
  <c r="D28"/>
  <c r="D18"/>
  <c r="D25"/>
  <c r="D16"/>
  <c r="D26"/>
  <c r="D23"/>
  <c r="D24"/>
  <c r="D21"/>
  <c r="D17"/>
  <c r="D20"/>
  <c r="D19"/>
  <c r="D22"/>
  <c r="D29" l="1"/>
</calcChain>
</file>

<file path=xl/comments1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<sst xmlns="http://schemas.openxmlformats.org/spreadsheetml/2006/main" count="145" uniqueCount="116">
  <si>
    <t>Schedule A</t>
  </si>
  <si>
    <t>EXPENDITURES BY ACTIVITY/FUNCTION</t>
  </si>
  <si>
    <t>Activity Number</t>
  </si>
  <si>
    <t>Activity/Function</t>
  </si>
  <si>
    <t>Percent of Total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</si>
  <si>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</si>
  <si>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</si>
  <si>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</si>
  <si>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</si>
  <si>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</si>
  <si>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</si>
  <si>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</si>
  <si>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</si>
  <si>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FUNDING</t>
  </si>
  <si>
    <t>Fund Number</t>
  </si>
  <si>
    <t>Fund Name</t>
  </si>
  <si>
    <t>Total Expenditures by Fund:</t>
  </si>
  <si>
    <t>Utilities</t>
  </si>
  <si>
    <t>Schedule B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</si>
  <si>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</si>
  <si>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</si>
  <si>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</si>
  <si>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</si>
  <si>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</si>
  <si>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</si>
  <si>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</si>
  <si>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</si>
  <si>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</si>
  <si>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</si>
  <si>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</si>
  <si>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</si>
  <si>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</si>
  <si>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</si>
  <si>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</si>
  <si>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</si>
  <si>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</si>
  <si>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</si>
  <si>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</si>
  <si>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</si>
  <si>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</si>
  <si>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</si>
  <si>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</si>
  <si>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</si>
  <si>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</si>
  <si>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</si>
  <si>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</si>
  <si>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</si>
  <si>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</si>
  <si>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</si>
  <si>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</si>
  <si>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</si>
  <si>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</si>
  <si>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</si>
  <si>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</si>
  <si>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</si>
  <si>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</si>
  <si>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</si>
  <si>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</si>
  <si>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</si>
  <si>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</si>
  <si>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 xml:space="preserve">Institution Name: </t>
  </si>
  <si>
    <t>Institution: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</si>
  <si>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</si>
  <si>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</si>
  <si>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</si>
  <si>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</si>
  <si>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</si>
  <si>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</si>
  <si>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</si>
  <si>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</si>
  <si>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</si>
  <si>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</si>
  <si>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</si>
  <si>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</si>
  <si>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</si>
  <si>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</si>
  <si>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</si>
  <si>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</si>
  <si>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</si>
  <si>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</si>
  <si>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</si>
  <si>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</si>
  <si>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</si>
  <si>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</si>
  <si>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</si>
  <si>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</si>
  <si>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</si>
  <si>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</si>
  <si>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</si>
  <si>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</si>
  <si>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</si>
  <si>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</si>
  <si>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</si>
  <si>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</si>
  <si>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DO NOT USE - THIS SCHEDULE SHOWS CHANGES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</si>
  <si>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</si>
  <si>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</si>
  <si>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</si>
  <si>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</si>
  <si>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</si>
  <si>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</si>
  <si>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 xml:space="preserve">      Foundations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</si>
  <si>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</si>
  <si>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</si>
  <si>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</si>
  <si>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</si>
  <si>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>5.  Total Projected FY2010 Receipts</t>
  </si>
  <si>
    <t>8.  Projected Unobligated Reserve Balance June 30, 2010 (line 6  -  line 7)</t>
  </si>
  <si>
    <t>4.  Projected Receipts FY2010:</t>
  </si>
  <si>
    <t>7.  Less Budgeted Expenditures for FY20010 Operations</t>
  </si>
  <si>
    <t xml:space="preserve">      City and County Government </t>
  </si>
  <si>
    <t xml:space="preserve">      Department of Transportation </t>
  </si>
  <si>
    <t>Updated FY2009 forms to Fy2010.</t>
  </si>
  <si>
    <t>Entered OU data into new FY2010 forms, made format adjustments.  All formulas and worksheets appear to be ready for distribution to instiutions.</t>
  </si>
  <si>
    <t>Center for Health Sciences</t>
  </si>
  <si>
    <t xml:space="preserve"> Institution:  Center for Health Sciences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</si>
</sst>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8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66" fontId="6" fillId="0" borderId="4" xfId="6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0" borderId="6" xfId="6" applyNumberFormat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166" fontId="6" fillId="0" borderId="7" xfId="6" applyNumberFormat="1" applyFont="1" applyBorder="1"/>
    <xf numFmtId="0" fontId="7" fillId="0" borderId="7" xfId="0" applyFont="1" applyBorder="1"/>
    <xf numFmtId="165" fontId="7" fillId="0" borderId="7" xfId="1" applyNumberFormat="1" applyFont="1" applyBorder="1"/>
    <xf numFmtId="164" fontId="7" fillId="0" borderId="7" xfId="10" applyNumberFormat="1" applyFont="1" applyBorder="1" applyAlignment="1">
      <alignment horizontal="right"/>
    </xf>
    <xf numFmtId="164" fontId="6" fillId="0" borderId="7" xfId="10" applyNumberFormat="1" applyFont="1" applyBorder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>
      <alignment horizontal="right"/>
    </xf>
    <xf numFmtId="165" fontId="7" fillId="0" borderId="10" xfId="1" applyNumberFormat="1" applyFont="1" applyBorder="1"/>
    <xf numFmtId="164" fontId="7" fillId="0" borderId="10" xfId="10" applyNumberFormat="1" applyFon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6" fontId="6" fillId="0" borderId="10" xfId="6" applyNumberFormat="1" applyFont="1" applyBorder="1"/>
    <xf numFmtId="0" fontId="6" fillId="0" borderId="10" xfId="0" applyFont="1" applyBorder="1" applyAlignment="1">
      <alignment horizontal="right"/>
    </xf>
    <xf numFmtId="0" fontId="6" fillId="0" borderId="13" xfId="0" applyFont="1" applyBorder="1"/>
    <xf numFmtId="0" fontId="6" fillId="2" borderId="5" xfId="0" applyFont="1" applyFill="1" applyBorder="1" applyAlignment="1">
      <alignment horizontal="centerContinuous"/>
    </xf>
    <xf numFmtId="0" fontId="7" fillId="0" borderId="13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left"/>
    </xf>
    <xf numFmtId="44" fontId="7" fillId="0" borderId="10" xfId="6" applyNumberFormat="1" applyFont="1" applyBorder="1"/>
    <xf numFmtId="0" fontId="0" fillId="0" borderId="0" xfId="0" applyAlignment="1">
      <alignment horizontal="centerContinuous"/>
    </xf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3" xfId="0" applyFont="1" applyFill="1" applyBorder="1"/>
    <xf numFmtId="164" fontId="12" fillId="0" borderId="10" xfId="10" applyNumberFormat="1" applyFon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2" borderId="17" xfId="0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8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7" xfId="0" applyFont="1" applyBorder="1"/>
    <xf numFmtId="164" fontId="11" fillId="0" borderId="7" xfId="10" applyNumberFormat="1" applyFont="1" applyBorder="1" applyAlignment="1">
      <alignment horizontal="right"/>
    </xf>
    <xf numFmtId="0" fontId="11" fillId="0" borderId="22" xfId="0" applyFont="1" applyBorder="1"/>
    <xf numFmtId="0" fontId="11" fillId="0" borderId="10" xfId="0" applyFont="1" applyBorder="1"/>
    <xf numFmtId="164" fontId="11" fillId="0" borderId="10" xfId="1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164" fontId="10" fillId="0" borderId="4" xfId="10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9" xfId="0" applyFont="1" applyBorder="1"/>
    <xf numFmtId="0" fontId="11" fillId="0" borderId="0" xfId="0" applyFont="1" applyBorder="1"/>
    <xf numFmtId="0" fontId="10" fillId="0" borderId="8" xfId="0" applyFont="1" applyBorder="1" applyAlignment="1">
      <alignment horizontal="center"/>
    </xf>
    <xf numFmtId="0" fontId="11" fillId="0" borderId="11" xfId="0" applyFont="1" applyBorder="1"/>
    <xf numFmtId="165" fontId="11" fillId="0" borderId="10" xfId="1" applyNumberFormat="1" applyFont="1" applyBorder="1"/>
    <xf numFmtId="0" fontId="10" fillId="0" borderId="10" xfId="0" applyFont="1" applyBorder="1" applyAlignment="1">
      <alignment horizontal="center"/>
    </xf>
    <xf numFmtId="0" fontId="11" fillId="0" borderId="12" xfId="0" applyFont="1" applyBorder="1"/>
    <xf numFmtId="165" fontId="11" fillId="0" borderId="7" xfId="1" applyNumberFormat="1" applyFont="1" applyBorder="1"/>
    <xf numFmtId="166" fontId="10" fillId="0" borderId="2" xfId="6" applyNumberFormat="1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5" xfId="0" applyFont="1" applyFill="1" applyBorder="1" applyAlignment="1">
      <alignment horizontal="centerContinuous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0" fontId="10" fillId="0" borderId="13" xfId="0" applyFont="1" applyBorder="1"/>
    <xf numFmtId="0" fontId="10" fillId="0" borderId="0" xfId="0" applyFont="1"/>
    <xf numFmtId="164" fontId="10" fillId="0" borderId="7" xfId="10" applyNumberFormat="1" applyFont="1" applyBorder="1" applyAlignment="1">
      <alignment horizontal="right"/>
    </xf>
    <xf numFmtId="0" fontId="10" fillId="0" borderId="9" xfId="0" applyFont="1" applyBorder="1"/>
    <xf numFmtId="166" fontId="10" fillId="0" borderId="4" xfId="6" applyNumberFormat="1" applyFont="1" applyBorder="1"/>
    <xf numFmtId="0" fontId="10" fillId="0" borderId="24" xfId="0" applyFont="1" applyBorder="1"/>
    <xf numFmtId="166" fontId="11" fillId="0" borderId="6" xfId="6" applyNumberFormat="1" applyFont="1" applyBorder="1"/>
    <xf numFmtId="164" fontId="11" fillId="0" borderId="6" xfId="10" applyNumberFormat="1" applyFont="1" applyBorder="1" applyAlignment="1">
      <alignment horizontal="right"/>
    </xf>
    <xf numFmtId="164" fontId="10" fillId="0" borderId="23" xfId="10" applyNumberFormat="1" applyFont="1" applyBorder="1" applyAlignment="1">
      <alignment horizontal="right"/>
    </xf>
    <xf numFmtId="164" fontId="10" fillId="0" borderId="5" xfId="10" applyNumberFormat="1" applyFont="1" applyBorder="1" applyAlignment="1">
      <alignment horizontal="right"/>
    </xf>
    <xf numFmtId="166" fontId="10" fillId="0" borderId="6" xfId="6" applyNumberFormat="1" applyFont="1" applyBorder="1"/>
    <xf numFmtId="0" fontId="10" fillId="0" borderId="7" xfId="0" applyFont="1" applyBorder="1" applyAlignment="1">
      <alignment horizontal="right"/>
    </xf>
    <xf numFmtId="166" fontId="10" fillId="0" borderId="10" xfId="6" applyNumberFormat="1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1" fillId="0" borderId="12" xfId="0" applyFont="1" applyFill="1" applyBorder="1"/>
    <xf numFmtId="0" fontId="11" fillId="0" borderId="13" xfId="0" applyFont="1" applyFill="1" applyBorder="1"/>
    <xf numFmtId="166" fontId="10" fillId="0" borderId="7" xfId="6" applyNumberFormat="1" applyFont="1" applyBorder="1"/>
    <xf numFmtId="0" fontId="10" fillId="0" borderId="4" xfId="0" applyFont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11" fillId="0" borderId="20" xfId="0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2" borderId="15" xfId="0" applyFont="1" applyFill="1" applyBorder="1" applyAlignment="1">
      <alignment horizontal="centerContinuous"/>
    </xf>
    <xf numFmtId="0" fontId="10" fillId="2" borderId="16" xfId="0" applyFont="1" applyFill="1" applyBorder="1" applyAlignment="1">
      <alignment horizontal="centerContinuous"/>
    </xf>
    <xf numFmtId="0" fontId="11" fillId="0" borderId="1" xfId="0" applyFont="1" applyBorder="1"/>
    <xf numFmtId="0" fontId="11" fillId="0" borderId="3" xfId="0" applyFont="1" applyBorder="1" applyAlignment="1">
      <alignment horizontal="left"/>
    </xf>
    <xf numFmtId="14" fontId="0" fillId="0" borderId="0" xfId="0" applyNumberFormat="1" applyAlignment="1">
      <alignment vertical="top" wrapText="1"/>
    </xf>
    <xf numFmtId="0" fontId="15" fillId="0" borderId="13" xfId="0" applyFont="1" applyBorder="1"/>
    <xf numFmtId="0" fontId="10" fillId="0" borderId="25" xfId="0" applyFont="1" applyBorder="1" applyAlignment="1">
      <alignment horizontal="left"/>
    </xf>
    <xf numFmtId="14" fontId="0" fillId="0" borderId="0" xfId="0" applyNumberFormat="1" applyFill="1"/>
    <xf numFmtId="165" fontId="11" fillId="0" borderId="10" xfId="2" applyNumberFormat="1" applyFont="1" applyBorder="1"/>
    <xf numFmtId="166" fontId="11" fillId="0" borderId="7" xfId="7" applyNumberFormat="1" applyFont="1" applyBorder="1"/>
    <xf numFmtId="166" fontId="11" fillId="0" borderId="7" xfId="8" applyNumberFormat="1" applyFont="1" applyBorder="1"/>
    <xf numFmtId="166" fontId="11" fillId="0" borderId="10" xfId="9" applyNumberFormat="1" applyFont="1" applyBorder="1"/>
    <xf numFmtId="165" fontId="11" fillId="0" borderId="10" xfId="3" applyNumberFormat="1" applyFont="1" applyBorder="1"/>
    <xf numFmtId="165" fontId="11" fillId="0" borderId="10" xfId="4" applyNumberFormat="1" applyFont="1" applyBorder="1"/>
    <xf numFmtId="165" fontId="11" fillId="0" borderId="7" xfId="4" applyNumberFormat="1" applyFont="1" applyBorder="1"/>
    <xf numFmtId="165" fontId="11" fillId="0" borderId="3" xfId="4" applyNumberFormat="1" applyFont="1" applyBorder="1"/>
    <xf numFmtId="0" fontId="10" fillId="0" borderId="17" xfId="0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1">
    <cellStyle name="Comma" xfId="1" builtinId="3"/>
    <cellStyle name="Comma 12" xfId="2"/>
    <cellStyle name="Comma 15" xfId="3"/>
    <cellStyle name="Comma 16" xfId="4"/>
    <cellStyle name="Comma 24" xfId="5"/>
    <cellStyle name="Currency" xfId="6" builtinId="4"/>
    <cellStyle name="Currency 12" xfId="7"/>
    <cellStyle name="Currency 13" xfId="8"/>
    <cellStyle name="Currency 15" xfId="9"/>
    <cellStyle name="Normal" xfId="0" builtinId="0"/>
    <cellStyle name="Percent" xfId="10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02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03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42">
        <v>38467</v>
      </c>
      <c r="B2" t="s">
        <v>96</v>
      </c>
    </row>
    <row r="3" spans="1:2">
      <c r="A3" s="42">
        <v>38467</v>
      </c>
      <c r="B3" t="s">
        <v>97</v>
      </c>
    </row>
    <row r="4" spans="1:2" ht="38.25">
      <c r="A4" s="43"/>
      <c r="B4" s="43" t="s">
        <v>98</v>
      </c>
    </row>
    <row r="5" spans="1:2" ht="38.25">
      <c r="A5" s="43"/>
      <c r="B5" s="43" t="s">
        <v>99</v>
      </c>
    </row>
    <row r="6" spans="1:2">
      <c r="A6" s="43"/>
      <c r="B6" s="43"/>
    </row>
    <row r="7" spans="1:2">
      <c r="A7" s="43"/>
      <c r="B7" s="43"/>
    </row>
    <row r="8" spans="1:2">
      <c r="A8" s="43"/>
      <c r="B8" s="43"/>
    </row>
    <row r="9" spans="1:2">
      <c r="A9" s="43"/>
      <c r="B9" s="43"/>
    </row>
    <row r="10" spans="1:2">
      <c r="A10" s="43"/>
      <c r="B10" s="43"/>
    </row>
    <row r="11" spans="1:2">
      <c r="A11" s="43"/>
      <c r="B11" s="43"/>
    </row>
    <row r="12" spans="1:2">
      <c r="A12" s="43"/>
      <c r="B12" s="43"/>
    </row>
    <row r="13" spans="1:2">
      <c r="A13" s="43"/>
      <c r="B13" s="43"/>
    </row>
    <row r="14" spans="1:2">
      <c r="A14" s="43"/>
      <c r="B14" s="43"/>
    </row>
    <row r="15" spans="1:2">
      <c r="A15" s="43"/>
      <c r="B15" s="43"/>
    </row>
    <row r="16" spans="1:2">
      <c r="A16" s="43"/>
      <c r="B16" s="43"/>
    </row>
    <row r="17" spans="1:2">
      <c r="A17" s="43"/>
      <c r="B17" s="43"/>
    </row>
    <row r="18" spans="1:2">
      <c r="A18" s="43"/>
      <c r="B18" s="43"/>
    </row>
    <row r="19" spans="1:2">
      <c r="A19" s="43"/>
      <c r="B19" s="43"/>
    </row>
    <row r="20" spans="1:2">
      <c r="A20" s="43"/>
      <c r="B20" s="43"/>
    </row>
    <row r="21" spans="1:2">
      <c r="A21" s="43"/>
      <c r="B21" s="43"/>
    </row>
    <row r="22" spans="1:2">
      <c r="A22" s="43"/>
      <c r="B22" s="43"/>
    </row>
    <row r="23" spans="1:2">
      <c r="A23" s="43"/>
      <c r="B23" s="43"/>
    </row>
    <row r="24" spans="1:2">
      <c r="A24" s="43"/>
      <c r="B24" s="43"/>
    </row>
    <row r="25" spans="1:2">
      <c r="A25" s="43"/>
      <c r="B25" s="43"/>
    </row>
    <row r="26" spans="1:2">
      <c r="A26" s="43"/>
      <c r="B26" s="43"/>
    </row>
    <row r="27" spans="1:2">
      <c r="A27" s="43"/>
      <c r="B27" s="43"/>
    </row>
    <row r="28" spans="1:2">
      <c r="A28" s="43"/>
      <c r="B28" s="43"/>
    </row>
    <row r="29" spans="1:2">
      <c r="A29" s="43"/>
      <c r="B29" s="43"/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116"/>
      <c r="B2" s="103"/>
    </row>
    <row r="4" spans="1:2">
      <c r="A4" s="113">
        <v>39923</v>
      </c>
      <c r="B4" s="104" t="s">
        <v>112</v>
      </c>
    </row>
    <row r="5" spans="1:2" ht="25.5">
      <c r="A5" s="104"/>
      <c r="B5" s="104" t="s">
        <v>113</v>
      </c>
    </row>
    <row r="6" spans="1:2">
      <c r="A6" s="104"/>
      <c r="B6" s="104"/>
    </row>
    <row r="7" spans="1:2">
      <c r="A7" s="104"/>
      <c r="B7" s="104"/>
    </row>
    <row r="8" spans="1:2">
      <c r="A8" s="104"/>
      <c r="B8" s="104"/>
    </row>
    <row r="9" spans="1:2">
      <c r="A9" s="104"/>
      <c r="B9" s="104"/>
    </row>
    <row r="10" spans="1:2">
      <c r="A10" s="104"/>
      <c r="B10" s="104"/>
    </row>
    <row r="11" spans="1:2">
      <c r="A11" s="104"/>
      <c r="B11" s="104"/>
    </row>
    <row r="12" spans="1:2">
      <c r="A12" s="104"/>
      <c r="B12" s="104"/>
    </row>
    <row r="13" spans="1:2">
      <c r="A13" s="104"/>
      <c r="B13" s="104"/>
    </row>
    <row r="14" spans="1:2">
      <c r="A14" s="104"/>
      <c r="B14" s="104"/>
    </row>
    <row r="15" spans="1:2">
      <c r="A15" s="104"/>
      <c r="B15" s="104"/>
    </row>
    <row r="16" spans="1:2">
      <c r="A16" s="104"/>
      <c r="B16" s="104"/>
    </row>
    <row r="17" spans="1:2">
      <c r="A17" s="104"/>
      <c r="B17" s="104"/>
    </row>
    <row r="18" spans="1:2">
      <c r="A18" s="104"/>
      <c r="B18" s="104"/>
    </row>
    <row r="19" spans="1:2">
      <c r="A19" s="104"/>
      <c r="B19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" sqref="D1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79.6640625" customWidth="1"/>
    <col min="5" max="5" width="24.83203125" customWidth="1"/>
    <col min="6" max="6" width="19.83203125" customWidth="1"/>
  </cols>
  <sheetData>
    <row r="1" spans="1:6" ht="18.75">
      <c r="A1" s="8" t="s">
        <v>100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4" customFormat="1" ht="18.75">
      <c r="A3" s="8" t="s">
        <v>102</v>
      </c>
      <c r="B3" s="8"/>
      <c r="C3" s="8"/>
      <c r="D3" s="8"/>
      <c r="E3" s="8"/>
      <c r="F3" s="8"/>
    </row>
    <row r="4" spans="1:6" s="4" customFormat="1" ht="18.75">
      <c r="A4" s="8" t="s">
        <v>53</v>
      </c>
      <c r="B4" s="8"/>
      <c r="C4" s="8"/>
      <c r="D4" s="8"/>
      <c r="E4" s="8"/>
      <c r="F4" s="8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10" t="s">
        <v>0</v>
      </c>
      <c r="B6" s="10"/>
      <c r="C6" s="10"/>
      <c r="D6" s="10"/>
      <c r="E6" s="10"/>
      <c r="F6" s="10"/>
    </row>
    <row r="7" spans="1:6" s="3" customFormat="1" ht="15.75">
      <c r="A7" s="10" t="s">
        <v>56</v>
      </c>
      <c r="B7" s="10"/>
      <c r="C7" s="10"/>
      <c r="D7" s="10"/>
      <c r="E7" s="10"/>
      <c r="F7" s="10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128" t="s">
        <v>60</v>
      </c>
      <c r="B9" s="129"/>
      <c r="C9" s="126" t="s">
        <v>114</v>
      </c>
      <c r="D9" s="127"/>
      <c r="E9" s="10"/>
      <c r="F9" s="10"/>
    </row>
    <row r="10" spans="1:6" ht="9.75" customHeight="1">
      <c r="A10" s="11"/>
      <c r="B10" s="11"/>
      <c r="C10" s="11"/>
      <c r="D10" s="11"/>
      <c r="E10" s="11"/>
      <c r="F10" s="11"/>
    </row>
    <row r="11" spans="1:6" ht="15.75">
      <c r="A11" s="45" t="s">
        <v>1</v>
      </c>
      <c r="B11" s="46"/>
      <c r="C11" s="46"/>
      <c r="D11" s="46"/>
      <c r="E11" s="46"/>
      <c r="F11" s="47"/>
    </row>
    <row r="12" spans="1:6" s="1" customFormat="1" ht="15.75">
      <c r="A12" s="44" t="s">
        <v>2</v>
      </c>
      <c r="B12" s="48" t="s">
        <v>3</v>
      </c>
      <c r="C12" s="49"/>
      <c r="D12" s="49"/>
      <c r="E12" s="44" t="s">
        <v>103</v>
      </c>
      <c r="F12" s="50" t="s">
        <v>4</v>
      </c>
    </row>
    <row r="13" spans="1:6" ht="15.75">
      <c r="A13" s="51"/>
      <c r="B13" s="52" t="s">
        <v>57</v>
      </c>
      <c r="C13" s="53"/>
      <c r="D13" s="53"/>
      <c r="E13" s="53"/>
      <c r="F13" s="53"/>
    </row>
    <row r="14" spans="1:6" ht="19.5" customHeight="1">
      <c r="A14" s="54"/>
      <c r="B14" s="68"/>
      <c r="C14" s="56" t="s">
        <v>5</v>
      </c>
      <c r="D14" s="57"/>
      <c r="E14" s="118">
        <v>9050000</v>
      </c>
      <c r="F14" s="58">
        <f>E14/E$22</f>
        <v>0.78695652173913044</v>
      </c>
    </row>
    <row r="15" spans="1:6" ht="19.5" customHeight="1">
      <c r="A15" s="54"/>
      <c r="B15" s="68"/>
      <c r="C15" s="59" t="s">
        <v>6</v>
      </c>
      <c r="D15" s="60"/>
      <c r="E15" s="117">
        <v>2300000</v>
      </c>
      <c r="F15" s="61">
        <f t="shared" ref="F15:F21" si="0">E15/E$22</f>
        <v>0.2</v>
      </c>
    </row>
    <row r="16" spans="1:6" ht="19.5" customHeight="1">
      <c r="A16" s="54"/>
      <c r="B16" s="68"/>
      <c r="C16" s="59" t="s">
        <v>7</v>
      </c>
      <c r="D16" s="60"/>
      <c r="E16" s="117">
        <v>0</v>
      </c>
      <c r="F16" s="61">
        <f t="shared" si="0"/>
        <v>0</v>
      </c>
    </row>
    <row r="17" spans="1:6" ht="19.5" customHeight="1">
      <c r="A17" s="54"/>
      <c r="B17" s="55"/>
      <c r="C17" s="59" t="s">
        <v>8</v>
      </c>
      <c r="D17" s="60"/>
      <c r="E17" s="117">
        <v>0</v>
      </c>
      <c r="F17" s="61">
        <f t="shared" si="0"/>
        <v>0</v>
      </c>
    </row>
    <row r="18" spans="1:6" ht="19.5" customHeight="1">
      <c r="A18" s="54"/>
      <c r="B18" s="55"/>
      <c r="C18" s="59" t="s">
        <v>9</v>
      </c>
      <c r="D18" s="60"/>
      <c r="E18" s="117">
        <v>0</v>
      </c>
      <c r="F18" s="61">
        <f t="shared" si="0"/>
        <v>0</v>
      </c>
    </row>
    <row r="19" spans="1:6" ht="19.5" customHeight="1">
      <c r="A19" s="54"/>
      <c r="B19" s="68"/>
      <c r="C19" s="59" t="s">
        <v>10</v>
      </c>
      <c r="D19" s="60"/>
      <c r="E19" s="117">
        <v>0</v>
      </c>
      <c r="F19" s="61">
        <f t="shared" si="0"/>
        <v>0</v>
      </c>
    </row>
    <row r="20" spans="1:6" ht="19.5" customHeight="1">
      <c r="A20" s="54"/>
      <c r="B20" s="68"/>
      <c r="C20" s="59" t="s">
        <v>11</v>
      </c>
      <c r="D20" s="60"/>
      <c r="E20" s="117">
        <v>0</v>
      </c>
      <c r="F20" s="61">
        <f t="shared" si="0"/>
        <v>0</v>
      </c>
    </row>
    <row r="21" spans="1:6" ht="19.5" customHeight="1">
      <c r="A21" s="54"/>
      <c r="B21" s="68"/>
      <c r="C21" s="59" t="s">
        <v>12</v>
      </c>
      <c r="D21" s="60"/>
      <c r="E21" s="117">
        <v>150000</v>
      </c>
      <c r="F21" s="61">
        <f t="shared" si="0"/>
        <v>1.3043478260869565E-2</v>
      </c>
    </row>
    <row r="22" spans="1:6" s="1" customFormat="1" ht="19.5" customHeight="1">
      <c r="A22" s="62">
        <v>21</v>
      </c>
      <c r="B22" s="63"/>
      <c r="C22" s="63" t="s">
        <v>58</v>
      </c>
      <c r="D22" s="64"/>
      <c r="E22" s="88">
        <f>SUM(E14:E21)</f>
        <v>11500000</v>
      </c>
      <c r="F22" s="65">
        <f>SUM(F14:F21)</f>
        <v>1</v>
      </c>
    </row>
    <row r="23" spans="1:6" ht="9" customHeight="1">
      <c r="A23" s="111"/>
      <c r="B23" s="111"/>
      <c r="C23" s="11"/>
      <c r="D23" s="11"/>
      <c r="E23" s="11"/>
      <c r="F23" s="11"/>
    </row>
    <row r="24" spans="1:6" ht="15.75">
      <c r="A24" s="109" t="s">
        <v>13</v>
      </c>
      <c r="B24" s="110"/>
      <c r="C24" s="46"/>
      <c r="D24" s="46"/>
      <c r="E24" s="46"/>
      <c r="F24" s="47"/>
    </row>
    <row r="25" spans="1:6" ht="15.75">
      <c r="A25" s="44" t="s">
        <v>14</v>
      </c>
      <c r="B25" s="48" t="s">
        <v>15</v>
      </c>
      <c r="C25" s="49"/>
      <c r="D25" s="49"/>
      <c r="E25" s="44" t="s">
        <v>103</v>
      </c>
      <c r="F25" s="50" t="s">
        <v>4</v>
      </c>
    </row>
    <row r="26" spans="1:6" s="1" customFormat="1" ht="9" customHeight="1">
      <c r="A26" s="66"/>
      <c r="B26" s="52"/>
      <c r="C26" s="52"/>
      <c r="D26" s="67"/>
      <c r="E26" s="67"/>
      <c r="F26" s="67"/>
    </row>
    <row r="27" spans="1:6" ht="19.5" customHeight="1">
      <c r="A27" s="69">
        <v>430</v>
      </c>
      <c r="B27" s="89" t="s">
        <v>59</v>
      </c>
      <c r="C27" s="56"/>
      <c r="D27" s="57"/>
      <c r="E27" s="119">
        <v>11500000</v>
      </c>
      <c r="F27" s="58">
        <f>E27/E29</f>
        <v>1</v>
      </c>
    </row>
    <row r="28" spans="1:6" ht="6.75" customHeight="1">
      <c r="A28" s="69"/>
      <c r="B28" s="115"/>
      <c r="C28" s="108"/>
      <c r="D28" s="108"/>
      <c r="E28" s="106"/>
      <c r="F28" s="61"/>
    </row>
    <row r="29" spans="1:6" s="1" customFormat="1" ht="19.5" customHeight="1">
      <c r="A29" s="62"/>
      <c r="B29" s="63"/>
      <c r="C29" s="63" t="s">
        <v>16</v>
      </c>
      <c r="D29" s="64"/>
      <c r="E29" s="88">
        <f>SUM(E27:E28)</f>
        <v>11500000</v>
      </c>
      <c r="F29" s="65">
        <f>SUM(F27:F28)</f>
        <v>1</v>
      </c>
    </row>
    <row r="30" spans="1:6" ht="25.5" customHeight="1">
      <c r="A30" s="11"/>
      <c r="B30" s="11"/>
      <c r="C30" s="11"/>
      <c r="D30" s="11"/>
      <c r="E30" s="11"/>
      <c r="F30" s="11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</sheetData>
  <mergeCells count="2">
    <mergeCell ref="C9:D9"/>
    <mergeCell ref="A9:B9"/>
  </mergeCells>
  <phoneticPr fontId="0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zoomScale="75" workbookViewId="0">
      <selection activeCell="D29" sqref="D29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7"/>
    </row>
    <row r="2" spans="1:5" ht="9" customHeight="1">
      <c r="A2" s="6"/>
      <c r="B2" s="6"/>
      <c r="C2" s="6"/>
      <c r="D2" s="6"/>
      <c r="E2" s="7"/>
    </row>
    <row r="3" spans="1:5" ht="18.75" customHeight="1">
      <c r="A3" s="8" t="s">
        <v>100</v>
      </c>
      <c r="B3" s="6"/>
      <c r="C3" s="6"/>
      <c r="D3" s="6"/>
      <c r="E3" s="7"/>
    </row>
    <row r="4" spans="1:5" ht="9" customHeight="1">
      <c r="A4" s="6"/>
      <c r="B4" s="6"/>
      <c r="C4" s="6"/>
      <c r="D4" s="6"/>
      <c r="E4" s="7"/>
    </row>
    <row r="5" spans="1:5" s="4" customFormat="1" ht="18.75">
      <c r="A5" s="8" t="s">
        <v>102</v>
      </c>
      <c r="B5" s="8"/>
      <c r="C5" s="8"/>
      <c r="D5" s="8"/>
      <c r="E5" s="9"/>
    </row>
    <row r="6" spans="1:5" s="4" customFormat="1" ht="18.75">
      <c r="A6" s="8" t="s">
        <v>53</v>
      </c>
      <c r="B6" s="8"/>
      <c r="C6" s="8"/>
      <c r="D6" s="8"/>
      <c r="E6" s="9"/>
    </row>
    <row r="7" spans="1:5" ht="9" customHeight="1">
      <c r="A7" s="6"/>
      <c r="B7" s="6"/>
      <c r="C7" s="6"/>
      <c r="D7" s="6"/>
      <c r="E7" s="7"/>
    </row>
    <row r="8" spans="1:5" s="3" customFormat="1" ht="15.75">
      <c r="A8" s="10" t="s">
        <v>18</v>
      </c>
      <c r="B8" s="10"/>
      <c r="C8" s="10"/>
      <c r="D8" s="10"/>
      <c r="E8" s="11"/>
    </row>
    <row r="9" spans="1:5" s="3" customFormat="1" ht="15.75">
      <c r="A9" s="10" t="s">
        <v>32</v>
      </c>
      <c r="B9" s="10"/>
      <c r="C9" s="10"/>
      <c r="D9" s="10"/>
      <c r="E9" s="11"/>
    </row>
    <row r="10" spans="1:5" ht="9" customHeight="1">
      <c r="A10" s="6"/>
      <c r="B10" s="6"/>
      <c r="C10" s="6"/>
      <c r="D10" s="6"/>
      <c r="E10" s="7"/>
    </row>
    <row r="11" spans="1:5" ht="15.75">
      <c r="A11" s="125" t="s">
        <v>61</v>
      </c>
      <c r="B11" s="126" t="s">
        <v>114</v>
      </c>
      <c r="C11" s="127"/>
      <c r="D11" s="10"/>
      <c r="E11" s="11"/>
    </row>
    <row r="12" spans="1:5" ht="9.75" customHeight="1">
      <c r="A12" s="11"/>
      <c r="B12" s="11"/>
      <c r="C12" s="11"/>
      <c r="D12" s="11"/>
      <c r="E12" s="11"/>
    </row>
    <row r="13" spans="1:5" ht="15.75">
      <c r="A13" s="45" t="s">
        <v>19</v>
      </c>
      <c r="B13" s="46"/>
      <c r="C13" s="46"/>
      <c r="D13" s="47"/>
      <c r="E13" s="11"/>
    </row>
    <row r="14" spans="1:5" s="1" customFormat="1" ht="15.75">
      <c r="A14" s="44" t="s">
        <v>20</v>
      </c>
      <c r="B14" s="48" t="s">
        <v>21</v>
      </c>
      <c r="C14" s="44" t="s">
        <v>103</v>
      </c>
      <c r="D14" s="50" t="s">
        <v>4</v>
      </c>
      <c r="E14" s="85"/>
    </row>
    <row r="15" spans="1:5" ht="20.25" customHeight="1">
      <c r="A15" s="76">
        <v>1</v>
      </c>
      <c r="B15" s="70" t="s">
        <v>54</v>
      </c>
      <c r="C15" s="90"/>
      <c r="D15" s="91"/>
      <c r="E15" s="11"/>
    </row>
    <row r="16" spans="1:5" s="5" customFormat="1" ht="20.25" customHeight="1">
      <c r="A16" s="77" t="s">
        <v>42</v>
      </c>
      <c r="B16" s="73" t="s">
        <v>47</v>
      </c>
      <c r="C16" s="120">
        <v>0</v>
      </c>
      <c r="D16" s="61">
        <f>C16/C$29</f>
        <v>0</v>
      </c>
      <c r="E16" s="68"/>
    </row>
    <row r="17" spans="1:5" ht="20.25" customHeight="1">
      <c r="A17" s="77" t="s">
        <v>43</v>
      </c>
      <c r="B17" s="73" t="s">
        <v>48</v>
      </c>
      <c r="C17" s="121">
        <v>1800000</v>
      </c>
      <c r="D17" s="61">
        <f t="shared" ref="D17:D28" si="0">C17/C$29</f>
        <v>0.15652173913043479</v>
      </c>
      <c r="E17" s="11"/>
    </row>
    <row r="18" spans="1:5" ht="20.25" customHeight="1">
      <c r="A18" s="77" t="s">
        <v>44</v>
      </c>
      <c r="B18" s="73" t="s">
        <v>49</v>
      </c>
      <c r="C18" s="121">
        <v>500000</v>
      </c>
      <c r="D18" s="61">
        <f t="shared" si="0"/>
        <v>4.3478260869565216E-2</v>
      </c>
      <c r="E18" s="11"/>
    </row>
    <row r="19" spans="1:5" ht="20.25" customHeight="1">
      <c r="A19" s="77" t="s">
        <v>45</v>
      </c>
      <c r="B19" s="73" t="s">
        <v>50</v>
      </c>
      <c r="C19" s="121">
        <v>840000</v>
      </c>
      <c r="D19" s="61">
        <f t="shared" si="0"/>
        <v>7.3043478260869571E-2</v>
      </c>
      <c r="E19" s="11"/>
    </row>
    <row r="20" spans="1:5" ht="20.25" customHeight="1">
      <c r="A20" s="77" t="s">
        <v>46</v>
      </c>
      <c r="B20" s="73" t="s">
        <v>51</v>
      </c>
      <c r="C20" s="121">
        <v>6150000</v>
      </c>
      <c r="D20" s="61">
        <f t="shared" si="0"/>
        <v>0.5347826086956522</v>
      </c>
      <c r="E20" s="11"/>
    </row>
    <row r="21" spans="1:5" ht="20.25" customHeight="1">
      <c r="A21" s="77"/>
      <c r="B21" s="72" t="s">
        <v>55</v>
      </c>
      <c r="C21" s="88">
        <f>SUM(C16:C20)</f>
        <v>9290000</v>
      </c>
      <c r="D21" s="92">
        <f t="shared" si="0"/>
        <v>0.80782608695652169</v>
      </c>
      <c r="E21" s="11"/>
    </row>
    <row r="22" spans="1:5" ht="20.25" customHeight="1">
      <c r="A22" s="77">
        <v>2</v>
      </c>
      <c r="B22" s="73" t="s">
        <v>22</v>
      </c>
      <c r="C22" s="123">
        <v>200000</v>
      </c>
      <c r="D22" s="58">
        <f t="shared" si="0"/>
        <v>1.7391304347826087E-2</v>
      </c>
      <c r="E22" s="11"/>
    </row>
    <row r="23" spans="1:5" ht="20.25" customHeight="1">
      <c r="A23" s="77">
        <v>3</v>
      </c>
      <c r="B23" s="73" t="s">
        <v>17</v>
      </c>
      <c r="C23" s="122">
        <v>0</v>
      </c>
      <c r="D23" s="61">
        <f t="shared" si="0"/>
        <v>0</v>
      </c>
      <c r="E23" s="11"/>
    </row>
    <row r="24" spans="1:5" ht="20.25" customHeight="1">
      <c r="A24" s="77">
        <v>4</v>
      </c>
      <c r="B24" s="73" t="s">
        <v>23</v>
      </c>
      <c r="C24" s="122">
        <v>1360000</v>
      </c>
      <c r="D24" s="61">
        <f t="shared" si="0"/>
        <v>0.11826086956521739</v>
      </c>
      <c r="E24" s="11"/>
    </row>
    <row r="25" spans="1:5" ht="20.25" customHeight="1">
      <c r="A25" s="77">
        <v>5</v>
      </c>
      <c r="B25" s="73" t="s">
        <v>24</v>
      </c>
      <c r="C25" s="122">
        <v>500000</v>
      </c>
      <c r="D25" s="61">
        <f t="shared" si="0"/>
        <v>4.3478260869565216E-2</v>
      </c>
      <c r="E25" s="11"/>
    </row>
    <row r="26" spans="1:5" ht="20.25" customHeight="1">
      <c r="A26" s="77">
        <v>6</v>
      </c>
      <c r="B26" s="73" t="s">
        <v>25</v>
      </c>
      <c r="C26" s="122">
        <v>0</v>
      </c>
      <c r="D26" s="61">
        <f t="shared" si="0"/>
        <v>0</v>
      </c>
      <c r="E26" s="11"/>
    </row>
    <row r="27" spans="1:5" ht="20.25" customHeight="1">
      <c r="A27" s="77">
        <v>7</v>
      </c>
      <c r="B27" s="73" t="s">
        <v>26</v>
      </c>
      <c r="C27" s="122">
        <v>150000</v>
      </c>
      <c r="D27" s="61">
        <f t="shared" si="0"/>
        <v>1.3043478260869565E-2</v>
      </c>
      <c r="E27" s="11"/>
    </row>
    <row r="28" spans="1:5" ht="20.25" customHeight="1">
      <c r="A28" s="54">
        <v>8</v>
      </c>
      <c r="B28" s="112" t="s">
        <v>27</v>
      </c>
      <c r="C28" s="124">
        <v>0</v>
      </c>
      <c r="D28" s="61">
        <f t="shared" si="0"/>
        <v>0</v>
      </c>
      <c r="E28" s="105"/>
    </row>
    <row r="29" spans="1:5" s="1" customFormat="1" ht="20.25" customHeight="1">
      <c r="A29" s="44"/>
      <c r="B29" s="50" t="s">
        <v>28</v>
      </c>
      <c r="C29" s="75">
        <f>C21+C22+C23+C24+C25+C26+C27+C28</f>
        <v>11500000</v>
      </c>
      <c r="D29" s="93">
        <f>D21+D22+D23+D24+D25+D26+D27+D28</f>
        <v>1</v>
      </c>
      <c r="E29" s="85"/>
    </row>
    <row r="30" spans="1:5" ht="18" customHeight="1">
      <c r="A30" s="11"/>
      <c r="B30" s="11"/>
      <c r="C30" s="11"/>
      <c r="D30" s="11"/>
      <c r="E30" s="11"/>
    </row>
  </sheetData>
  <mergeCells count="1">
    <mergeCell ref="B11:C11"/>
  </mergeCells>
  <phoneticPr fontId="0" type="noConversion"/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4" customFormat="1" ht="18.75">
      <c r="A2" s="8" t="s">
        <v>68</v>
      </c>
      <c r="B2" s="8"/>
      <c r="C2" s="8"/>
    </row>
    <row r="3" spans="1:3" s="4" customFormat="1" ht="18.75">
      <c r="A3" s="8" t="s">
        <v>53</v>
      </c>
      <c r="B3" s="8"/>
      <c r="C3" s="8"/>
    </row>
    <row r="4" spans="1:3">
      <c r="A4" s="6" t="s">
        <v>94</v>
      </c>
      <c r="B4" s="6"/>
      <c r="C4" s="6"/>
    </row>
    <row r="5" spans="1:3" s="3" customFormat="1" ht="15.75">
      <c r="A5" s="10" t="s">
        <v>29</v>
      </c>
      <c r="B5" s="10"/>
      <c r="C5" s="10"/>
    </row>
    <row r="6" spans="1:3" s="3" customFormat="1" ht="15.75">
      <c r="A6" s="10" t="s">
        <v>30</v>
      </c>
      <c r="B6" s="10"/>
      <c r="C6" s="10"/>
    </row>
    <row r="7" spans="1:3">
      <c r="A7" s="6"/>
      <c r="B7" s="6"/>
      <c r="C7" s="6"/>
    </row>
    <row r="8" spans="1:3">
      <c r="A8" s="35" t="s">
        <v>62</v>
      </c>
      <c r="B8" s="6"/>
      <c r="C8" s="6"/>
    </row>
    <row r="9" spans="1:3">
      <c r="A9" s="7"/>
      <c r="B9" s="7"/>
      <c r="C9" s="7"/>
    </row>
    <row r="10" spans="1:3" s="1" customFormat="1" ht="18" customHeight="1">
      <c r="A10" s="32" t="s">
        <v>31</v>
      </c>
      <c r="B10" s="13" t="s">
        <v>69</v>
      </c>
      <c r="C10" s="14" t="s">
        <v>4</v>
      </c>
    </row>
    <row r="11" spans="1:3" s="1" customFormat="1" ht="23.25" customHeight="1">
      <c r="A11" s="27" t="s">
        <v>70</v>
      </c>
      <c r="B11" s="15"/>
      <c r="C11" s="16"/>
    </row>
    <row r="12" spans="1:3" s="1" customFormat="1" ht="23.25" customHeight="1">
      <c r="A12" s="28" t="s">
        <v>33</v>
      </c>
      <c r="B12" s="29"/>
      <c r="C12" s="30"/>
    </row>
    <row r="13" spans="1:3" s="1" customFormat="1" ht="23.25" customHeight="1">
      <c r="A13" s="17" t="s">
        <v>71</v>
      </c>
      <c r="B13" s="29">
        <f>B11-B12</f>
        <v>0</v>
      </c>
      <c r="C13" s="30"/>
    </row>
    <row r="14" spans="1:3" s="1" customFormat="1" ht="23.25" customHeight="1">
      <c r="A14" s="28" t="s">
        <v>73</v>
      </c>
      <c r="B14" s="34"/>
      <c r="C14" s="30"/>
    </row>
    <row r="15" spans="1:3" ht="16.5" customHeight="1">
      <c r="A15" s="39" t="s">
        <v>75</v>
      </c>
      <c r="B15" s="36"/>
      <c r="C15" s="41" t="e">
        <f t="shared" ref="C15:C39" si="0">B15/B$41</f>
        <v>#DIV/0!</v>
      </c>
    </row>
    <row r="16" spans="1:3" ht="16.5" customHeight="1">
      <c r="A16" s="39" t="s">
        <v>34</v>
      </c>
      <c r="B16" s="25"/>
      <c r="C16" s="41" t="e">
        <f t="shared" si="0"/>
        <v>#DIV/0!</v>
      </c>
    </row>
    <row r="17" spans="1:3" ht="16.5" customHeight="1">
      <c r="A17" s="38" t="s">
        <v>63</v>
      </c>
      <c r="B17" s="25"/>
      <c r="C17" s="26" t="e">
        <f t="shared" si="0"/>
        <v>#DIV/0!</v>
      </c>
    </row>
    <row r="18" spans="1:3" ht="16.5" customHeight="1">
      <c r="A18" s="38" t="s">
        <v>86</v>
      </c>
      <c r="B18" s="25"/>
      <c r="C18" s="26" t="e">
        <f t="shared" si="0"/>
        <v>#DIV/0!</v>
      </c>
    </row>
    <row r="19" spans="1:3" ht="16.5" customHeight="1">
      <c r="A19" s="38" t="s">
        <v>35</v>
      </c>
      <c r="B19" s="25"/>
      <c r="C19" s="26" t="e">
        <f t="shared" si="0"/>
        <v>#DIV/0!</v>
      </c>
    </row>
    <row r="20" spans="1:3" ht="16.5" customHeight="1">
      <c r="A20" s="38" t="s">
        <v>37</v>
      </c>
      <c r="B20" s="25"/>
      <c r="C20" s="26" t="e">
        <f t="shared" si="0"/>
        <v>#DIV/0!</v>
      </c>
    </row>
    <row r="21" spans="1:3" ht="16.5" customHeight="1">
      <c r="A21" s="38" t="s">
        <v>76</v>
      </c>
      <c r="B21" s="25"/>
      <c r="C21" s="26" t="e">
        <f t="shared" si="0"/>
        <v>#DIV/0!</v>
      </c>
    </row>
    <row r="22" spans="1:3" ht="16.5" customHeight="1">
      <c r="A22" s="39" t="s">
        <v>64</v>
      </c>
      <c r="B22" s="25"/>
      <c r="C22" s="26" t="e">
        <f t="shared" si="0"/>
        <v>#DIV/0!</v>
      </c>
    </row>
    <row r="23" spans="1:3" ht="16.5" customHeight="1">
      <c r="A23" s="38" t="s">
        <v>65</v>
      </c>
      <c r="B23" s="25"/>
      <c r="C23" s="26" t="e">
        <f t="shared" si="0"/>
        <v>#DIV/0!</v>
      </c>
    </row>
    <row r="24" spans="1:3" ht="16.5" customHeight="1">
      <c r="A24" s="38" t="s">
        <v>87</v>
      </c>
      <c r="B24" s="25"/>
      <c r="C24" s="26" t="e">
        <f t="shared" si="0"/>
        <v>#DIV/0!</v>
      </c>
    </row>
    <row r="25" spans="1:3" ht="16.5" customHeight="1">
      <c r="A25" s="38" t="s">
        <v>77</v>
      </c>
      <c r="B25" s="25"/>
      <c r="C25" s="26" t="e">
        <f t="shared" si="0"/>
        <v>#DIV/0!</v>
      </c>
    </row>
    <row r="26" spans="1:3" ht="16.5" customHeight="1">
      <c r="A26" s="38" t="s">
        <v>78</v>
      </c>
      <c r="B26" s="25"/>
      <c r="C26" s="26" t="e">
        <f t="shared" si="0"/>
        <v>#DIV/0!</v>
      </c>
    </row>
    <row r="27" spans="1:3" ht="16.5" customHeight="1">
      <c r="A27" s="38" t="s">
        <v>79</v>
      </c>
      <c r="B27" s="25"/>
      <c r="C27" s="26" t="e">
        <f t="shared" si="0"/>
        <v>#DIV/0!</v>
      </c>
    </row>
    <row r="28" spans="1:3" ht="16.5" customHeight="1">
      <c r="A28" s="38" t="s">
        <v>36</v>
      </c>
      <c r="B28" s="25"/>
      <c r="C28" s="26" t="e">
        <f t="shared" si="0"/>
        <v>#DIV/0!</v>
      </c>
    </row>
    <row r="29" spans="1:3" ht="16.5" customHeight="1">
      <c r="A29" s="38" t="s">
        <v>67</v>
      </c>
      <c r="B29" s="25"/>
      <c r="C29" s="26" t="e">
        <f t="shared" si="0"/>
        <v>#DIV/0!</v>
      </c>
    </row>
    <row r="30" spans="1:3" ht="16.5" customHeight="1">
      <c r="A30" s="38" t="s">
        <v>38</v>
      </c>
      <c r="B30" s="25"/>
      <c r="C30" s="26" t="e">
        <f t="shared" si="0"/>
        <v>#DIV/0!</v>
      </c>
    </row>
    <row r="31" spans="1:3" ht="16.5" customHeight="1">
      <c r="A31" s="38" t="s">
        <v>80</v>
      </c>
      <c r="B31" s="25"/>
      <c r="C31" s="26" t="e">
        <f t="shared" si="0"/>
        <v>#DIV/0!</v>
      </c>
    </row>
    <row r="32" spans="1:3" ht="16.5" customHeight="1">
      <c r="A32" s="38" t="s">
        <v>81</v>
      </c>
      <c r="B32" s="25"/>
      <c r="C32" s="26" t="e">
        <f t="shared" si="0"/>
        <v>#DIV/0!</v>
      </c>
    </row>
    <row r="33" spans="1:3" ht="16.5" customHeight="1">
      <c r="A33" s="38" t="s">
        <v>82</v>
      </c>
      <c r="B33" s="25"/>
      <c r="C33" s="26" t="e">
        <f t="shared" si="0"/>
        <v>#DIV/0!</v>
      </c>
    </row>
    <row r="34" spans="1:3" ht="16.5" customHeight="1">
      <c r="A34" s="38" t="s">
        <v>83</v>
      </c>
      <c r="B34" s="25"/>
      <c r="C34" s="26" t="e">
        <f t="shared" si="0"/>
        <v>#DIV/0!</v>
      </c>
    </row>
    <row r="35" spans="1:3" ht="16.5" customHeight="1">
      <c r="A35" s="39" t="s">
        <v>39</v>
      </c>
      <c r="B35" s="25"/>
      <c r="C35" s="26" t="e">
        <f t="shared" si="0"/>
        <v>#DIV/0!</v>
      </c>
    </row>
    <row r="36" spans="1:3" ht="16.5" customHeight="1">
      <c r="A36" s="39" t="s">
        <v>40</v>
      </c>
      <c r="B36" s="25"/>
      <c r="C36" s="26" t="e">
        <f t="shared" si="0"/>
        <v>#DIV/0!</v>
      </c>
    </row>
    <row r="37" spans="1:3" ht="16.5" customHeight="1">
      <c r="A37" s="38" t="s">
        <v>84</v>
      </c>
      <c r="B37" s="25"/>
      <c r="C37" s="26" t="e">
        <f t="shared" si="0"/>
        <v>#DIV/0!</v>
      </c>
    </row>
    <row r="38" spans="1:3" ht="16.5" customHeight="1">
      <c r="A38" s="39" t="s">
        <v>66</v>
      </c>
      <c r="B38" s="25"/>
      <c r="C38" s="26" t="e">
        <f t="shared" si="0"/>
        <v>#DIV/0!</v>
      </c>
    </row>
    <row r="39" spans="1:3" ht="16.5" customHeight="1">
      <c r="A39" s="40" t="s">
        <v>85</v>
      </c>
      <c r="B39" s="20"/>
      <c r="C39" s="26" t="e">
        <f t="shared" si="0"/>
        <v>#DIV/0!</v>
      </c>
    </row>
    <row r="40" spans="1:3" ht="9" customHeight="1">
      <c r="A40" s="33"/>
      <c r="B40" s="19"/>
      <c r="C40" s="21"/>
    </row>
    <row r="41" spans="1:3" s="1" customFormat="1" ht="23.25" customHeight="1">
      <c r="A41" s="31" t="s">
        <v>74</v>
      </c>
      <c r="B41" s="18">
        <f>SUM(B15:B38)</f>
        <v>0</v>
      </c>
      <c r="C41" s="22" t="e">
        <f>SUM(C15:C38)</f>
        <v>#DIV/0!</v>
      </c>
    </row>
    <row r="42" spans="1:3" s="1" customFormat="1" ht="23.25" customHeight="1">
      <c r="A42" s="31" t="s">
        <v>52</v>
      </c>
      <c r="B42" s="18">
        <f>B13+B41</f>
        <v>0</v>
      </c>
      <c r="C42" s="16"/>
    </row>
    <row r="43" spans="1:3" s="1" customFormat="1" ht="23.25" customHeight="1">
      <c r="A43" s="31" t="s">
        <v>41</v>
      </c>
      <c r="B43" s="18"/>
      <c r="C43" s="16"/>
    </row>
    <row r="44" spans="1:3" s="1" customFormat="1" ht="23.25" customHeight="1">
      <c r="A44" s="23" t="s">
        <v>72</v>
      </c>
      <c r="B44" s="12">
        <f>B42-B43</f>
        <v>0</v>
      </c>
      <c r="C44" s="24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zoomScale="75" workbookViewId="0">
      <selection activeCell="C39" sqref="C39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</cols>
  <sheetData>
    <row r="1" spans="1:3" ht="18.75" customHeight="1">
      <c r="A1" s="8" t="s">
        <v>100</v>
      </c>
      <c r="B1" s="37"/>
      <c r="C1" s="37"/>
    </row>
    <row r="2" spans="1:3" ht="9" customHeight="1">
      <c r="A2" s="2"/>
      <c r="B2" s="2"/>
      <c r="C2" s="2"/>
    </row>
    <row r="3" spans="1:3" s="4" customFormat="1" ht="18.75">
      <c r="A3" s="8" t="s">
        <v>102</v>
      </c>
      <c r="B3" s="8"/>
      <c r="C3" s="8"/>
    </row>
    <row r="4" spans="1:3" s="4" customFormat="1" ht="18.75">
      <c r="A4" s="8" t="s">
        <v>95</v>
      </c>
      <c r="B4" s="8"/>
      <c r="C4" s="8"/>
    </row>
    <row r="5" spans="1:3" ht="8.25" customHeight="1">
      <c r="A5" s="6"/>
      <c r="B5" s="6"/>
      <c r="C5" s="6"/>
    </row>
    <row r="6" spans="1:3" s="3" customFormat="1" ht="15.75">
      <c r="A6" s="10" t="s">
        <v>29</v>
      </c>
      <c r="B6" s="10"/>
      <c r="C6" s="10"/>
    </row>
    <row r="7" spans="1:3" s="3" customFormat="1" ht="15.75">
      <c r="A7" s="10" t="s">
        <v>30</v>
      </c>
      <c r="B7" s="10"/>
      <c r="C7" s="10"/>
    </row>
    <row r="8" spans="1:3" ht="9" customHeight="1">
      <c r="A8" s="6"/>
      <c r="B8" s="6"/>
      <c r="C8" s="6"/>
    </row>
    <row r="9" spans="1:3" ht="15.75" customHeight="1">
      <c r="A9" s="125" t="s">
        <v>115</v>
      </c>
      <c r="B9" s="130"/>
      <c r="C9" s="131"/>
    </row>
    <row r="10" spans="1:3" ht="9" customHeight="1">
      <c r="A10" s="11"/>
      <c r="B10" s="11"/>
      <c r="C10" s="11"/>
    </row>
    <row r="11" spans="1:3" s="1" customFormat="1" ht="18" customHeight="1">
      <c r="A11" s="78" t="s">
        <v>31</v>
      </c>
      <c r="B11" s="79" t="s">
        <v>103</v>
      </c>
      <c r="C11" s="80" t="s">
        <v>4</v>
      </c>
    </row>
    <row r="12" spans="1:3" s="1" customFormat="1" ht="19.5" customHeight="1">
      <c r="A12" s="81" t="s">
        <v>104</v>
      </c>
      <c r="B12" s="94">
        <v>0</v>
      </c>
      <c r="C12" s="95"/>
    </row>
    <row r="13" spans="1:3" s="1" customFormat="1" ht="18.75" customHeight="1">
      <c r="A13" s="82" t="s">
        <v>33</v>
      </c>
      <c r="B13" s="96">
        <v>0</v>
      </c>
      <c r="C13" s="97"/>
    </row>
    <row r="14" spans="1:3" s="1" customFormat="1" ht="18.75" customHeight="1">
      <c r="A14" s="83" t="s">
        <v>105</v>
      </c>
      <c r="B14" s="96">
        <f>B12-B13</f>
        <v>0</v>
      </c>
      <c r="C14" s="97"/>
    </row>
    <row r="15" spans="1:3" s="1" customFormat="1" ht="18.75" customHeight="1">
      <c r="A15" s="82" t="s">
        <v>108</v>
      </c>
      <c r="B15" s="98"/>
      <c r="C15" s="97"/>
    </row>
    <row r="16" spans="1:3" ht="16.5" customHeight="1">
      <c r="A16" s="99" t="s">
        <v>63</v>
      </c>
      <c r="B16" s="71">
        <v>0</v>
      </c>
      <c r="C16" s="61">
        <f t="shared" ref="C16:C34" si="0">B16/B$36</f>
        <v>0</v>
      </c>
    </row>
    <row r="17" spans="1:4" ht="16.5" customHeight="1">
      <c r="A17" s="99" t="s">
        <v>88</v>
      </c>
      <c r="B17" s="71">
        <v>0</v>
      </c>
      <c r="C17" s="61">
        <f t="shared" si="0"/>
        <v>0</v>
      </c>
    </row>
    <row r="18" spans="1:4" ht="16.5" customHeight="1">
      <c r="A18" s="99" t="s">
        <v>37</v>
      </c>
      <c r="B18" s="71">
        <v>0</v>
      </c>
      <c r="C18" s="61">
        <f t="shared" si="0"/>
        <v>0</v>
      </c>
    </row>
    <row r="19" spans="1:4" ht="16.5" customHeight="1">
      <c r="A19" s="99" t="s">
        <v>35</v>
      </c>
      <c r="B19" s="71">
        <v>0</v>
      </c>
      <c r="C19" s="61">
        <f t="shared" si="0"/>
        <v>0</v>
      </c>
    </row>
    <row r="20" spans="1:4" ht="16.5" customHeight="1">
      <c r="A20" s="99" t="s">
        <v>76</v>
      </c>
      <c r="B20" s="71">
        <v>0</v>
      </c>
      <c r="C20" s="61">
        <f t="shared" si="0"/>
        <v>0</v>
      </c>
    </row>
    <row r="21" spans="1:4" ht="16.5" customHeight="1">
      <c r="A21" s="99" t="s">
        <v>65</v>
      </c>
      <c r="B21" s="71">
        <v>3200000</v>
      </c>
      <c r="C21" s="61">
        <f t="shared" si="0"/>
        <v>0.27826086956521739</v>
      </c>
    </row>
    <row r="22" spans="1:4" ht="16.5" customHeight="1">
      <c r="A22" s="99" t="s">
        <v>89</v>
      </c>
      <c r="B22" s="71">
        <v>0</v>
      </c>
      <c r="C22" s="61">
        <f t="shared" si="0"/>
        <v>0</v>
      </c>
    </row>
    <row r="23" spans="1:4" ht="16.5" customHeight="1">
      <c r="A23" s="99" t="s">
        <v>90</v>
      </c>
      <c r="B23" s="71">
        <v>0</v>
      </c>
      <c r="C23" s="61">
        <f t="shared" si="0"/>
        <v>0</v>
      </c>
    </row>
    <row r="24" spans="1:4" ht="16.5" customHeight="1">
      <c r="A24" s="99" t="s">
        <v>111</v>
      </c>
      <c r="B24" s="71">
        <v>0</v>
      </c>
      <c r="C24" s="61">
        <f t="shared" si="0"/>
        <v>0</v>
      </c>
    </row>
    <row r="25" spans="1:4" ht="16.5" customHeight="1">
      <c r="A25" s="99" t="s">
        <v>91</v>
      </c>
      <c r="B25" s="71">
        <v>0</v>
      </c>
      <c r="C25" s="61">
        <f t="shared" si="0"/>
        <v>0</v>
      </c>
    </row>
    <row r="26" spans="1:4" ht="16.5" customHeight="1">
      <c r="A26" s="99" t="s">
        <v>67</v>
      </c>
      <c r="B26" s="71">
        <v>1200000</v>
      </c>
      <c r="C26" s="61">
        <f t="shared" si="0"/>
        <v>0.10434782608695652</v>
      </c>
    </row>
    <row r="27" spans="1:4" ht="16.5" customHeight="1">
      <c r="A27" s="99" t="s">
        <v>36</v>
      </c>
      <c r="B27" s="71">
        <v>0</v>
      </c>
      <c r="C27" s="61">
        <f t="shared" si="0"/>
        <v>0</v>
      </c>
    </row>
    <row r="28" spans="1:4" ht="16.5" customHeight="1">
      <c r="A28" s="99" t="s">
        <v>38</v>
      </c>
      <c r="B28" s="107">
        <v>400000</v>
      </c>
      <c r="C28" s="61">
        <f t="shared" si="0"/>
        <v>3.4782608695652174E-2</v>
      </c>
      <c r="D28" s="37"/>
    </row>
    <row r="29" spans="1:4" ht="16.5" customHeight="1">
      <c r="A29" s="99" t="s">
        <v>110</v>
      </c>
      <c r="B29" s="71">
        <v>0</v>
      </c>
      <c r="C29" s="61">
        <f t="shared" si="0"/>
        <v>0</v>
      </c>
    </row>
    <row r="30" spans="1:4" ht="16.5" customHeight="1">
      <c r="A30" s="99" t="s">
        <v>92</v>
      </c>
      <c r="B30" s="71">
        <v>0</v>
      </c>
      <c r="C30" s="61">
        <f t="shared" si="0"/>
        <v>0</v>
      </c>
    </row>
    <row r="31" spans="1:4" ht="16.5" customHeight="1">
      <c r="A31" s="99" t="s">
        <v>101</v>
      </c>
      <c r="B31" s="71">
        <v>0</v>
      </c>
      <c r="C31" s="61">
        <f t="shared" si="0"/>
        <v>0</v>
      </c>
    </row>
    <row r="32" spans="1:4" ht="16.5" customHeight="1">
      <c r="A32" s="99" t="s">
        <v>93</v>
      </c>
      <c r="B32" s="71">
        <v>3000000</v>
      </c>
      <c r="C32" s="61">
        <f t="shared" si="0"/>
        <v>0.2608695652173913</v>
      </c>
    </row>
    <row r="33" spans="1:3" ht="16.5" customHeight="1">
      <c r="A33" s="99" t="s">
        <v>84</v>
      </c>
      <c r="B33" s="71">
        <v>0</v>
      </c>
      <c r="C33" s="61">
        <f t="shared" si="0"/>
        <v>0</v>
      </c>
    </row>
    <row r="34" spans="1:3" ht="16.5" customHeight="1">
      <c r="A34" s="100" t="s">
        <v>85</v>
      </c>
      <c r="B34" s="74">
        <v>3700000</v>
      </c>
      <c r="C34" s="61">
        <f t="shared" si="0"/>
        <v>0.32173913043478258</v>
      </c>
    </row>
    <row r="35" spans="1:3" ht="8.25" customHeight="1">
      <c r="A35" s="114"/>
      <c r="B35" s="57"/>
      <c r="C35" s="61"/>
    </row>
    <row r="36" spans="1:3" s="1" customFormat="1" ht="18.75" customHeight="1">
      <c r="A36" s="84" t="s">
        <v>106</v>
      </c>
      <c r="B36" s="101">
        <f>SUM(B16:B35)</f>
        <v>11500000</v>
      </c>
      <c r="C36" s="86">
        <f>SUM(C16:C34)</f>
        <v>1</v>
      </c>
    </row>
    <row r="37" spans="1:3" s="1" customFormat="1" ht="18.75" customHeight="1">
      <c r="A37" s="84" t="s">
        <v>52</v>
      </c>
      <c r="B37" s="101">
        <f>B14+B36</f>
        <v>11500000</v>
      </c>
      <c r="C37" s="95"/>
    </row>
    <row r="38" spans="1:3" s="1" customFormat="1" ht="18.75" customHeight="1">
      <c r="A38" s="84" t="s">
        <v>109</v>
      </c>
      <c r="B38" s="101">
        <f>'Schedule A - II'!E22</f>
        <v>11500000</v>
      </c>
      <c r="C38" s="95"/>
    </row>
    <row r="39" spans="1:3" s="1" customFormat="1" ht="18.75" customHeight="1">
      <c r="A39" s="87" t="s">
        <v>107</v>
      </c>
      <c r="B39" s="88">
        <f>B37-B38</f>
        <v>0</v>
      </c>
      <c r="C39" s="102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</sheetData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 06</vt:lpstr>
      <vt:lpstr>Comments</vt:lpstr>
      <vt:lpstr>Schedule A - II</vt:lpstr>
      <vt:lpstr>Schedule B - II</vt:lpstr>
      <vt:lpstr>Schedule C - II  (2)</vt:lpstr>
      <vt:lpstr>Schedule C - II  </vt:lpstr>
      <vt:lpstr>'Schedule B - II'!Print_Area</vt:lpstr>
      <vt:lpstr>'Schedule C - II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2009-05-22T15:14:44Z</cp:lastPrinted>
  <dcterms:created xsi:type="dcterms:W3CDTF">1997-04-10T14:32:54Z</dcterms:created>
  <dcterms:modified xsi:type="dcterms:W3CDTF">2009-06-29T21:10:56Z</dcterms:modified>
</cp:coreProperties>
</file>